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'BILANT'!$D$1:$H$88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<sst xmlns="http://schemas.openxmlformats.org/spreadsheetml/2006/main" count="215" uniqueCount="192">
  <si>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</si>
  <si>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</si>
  <si>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</si>
  <si>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</si>
  <si>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</si>
  <si>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</si>
  <si>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</si>
  <si>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</si>
  <si>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</si>
  <si>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</si>
  <si>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</si>
  <si>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</si>
  <si>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</si>
  <si>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</si>
  <si>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</si>
  <si>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</si>
  <si>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</si>
  <si>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</si>
  <si>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</si>
  <si>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</si>
  <si>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</si>
  <si>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</si>
  <si>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</si>
  <si>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</si>
  <si>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</si>
  <si>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</si>
  <si>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</si>
  <si>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</si>
  <si>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</si>
  <si>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</si>
  <si>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</si>
  <si>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</si>
  <si>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</si>
  <si>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</si>
  <si>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</si>
  <si>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</si>
  <si>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</si>
  <si>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</si>
  <si>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</si>
  <si>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</si>
  <si>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</si>
  <si>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</si>
  <si>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</si>
  <si>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</si>
  <si>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</si>
  <si>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</si>
  <si>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</si>
  <si>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</si>
  <si>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</si>
  <si>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</si>
  <si>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</si>
  <si>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</si>
  <si>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</si>
  <si>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</si>
  <si>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</si>
  <si>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</si>
  <si>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</si>
  <si>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</si>
  <si>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</si>
  <si>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</si>
  <si>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</si>
  <si>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</si>
  <si>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</si>
  <si>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</si>
  <si>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</si>
  <si>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</si>
  <si>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</si>
  <si>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</si>
  <si>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</si>
  <si>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</si>
  <si>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</si>
  <si>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</si>
  <si>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</si>
  <si>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</si>
  <si>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</si>
  <si>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</si>
  <si>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</si>
  <si>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</si>
  <si>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</si>
  <si>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</si>
  <si>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</si>
  <si>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</si>
  <si>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</si>
  <si>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</si>
  <si>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</si>
  <si>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</si>
  <si>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</si>
  <si>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</si>
  <si>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</si>
  <si>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</si>
  <si>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</si>
  <si>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</si>
  <si>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</si>
  <si>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</si>
  <si>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</si>
  <si>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</si>
  <si>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</si>
  <si>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</si>
  <si>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</si>
  <si>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</si>
  <si>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</si>
  <si>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</si>
  <si>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</si>
  <si>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</si>
  <si>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</si>
  <si>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</si>
  <si>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</si>
  <si>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</si>
  <si>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</si>
  <si>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</si>
  <si>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</si>
  <si>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</si>
  <si>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</si>
  <si>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</si>
  <si>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</si>
  <si>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</si>
  <si>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</si>
  <si>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</si>
  <si>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</si>
  <si>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</si>
  <si>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</si>
  <si>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</si>
  <si>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</si>
  <si>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</si>
  <si>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</si>
  <si>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</si>
  <si>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</si>
  <si>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</si>
  <si>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</si>
  <si>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</si>
  <si>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</si>
  <si>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</si>
  <si>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</si>
  <si>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</si>
  <si>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</si>
  <si>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</si>
  <si>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</si>
  <si>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</si>
  <si>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</si>
  <si>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</si>
  <si>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</si>
  <si>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</si>
  <si>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</si>
  <si>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</si>
  <si>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</si>
  <si>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</si>
  <si>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</si>
  <si>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</si>
  <si>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Contribuţii sociale                                                                        (ct. 4310100+4310200+4310300+4310400+4310500+ 4310600+4310700+4370100+4370200+4370300)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</si>
  <si>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</si>
  <si>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</si>
  <si>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</si>
  <si>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(ct.2130100+2130200+2130300+2130400+2140000+ 2310000 -2810301-2810302-2810303-2810304-2810400-2910301-2910302-2910303-2910304-2910400-2930200*)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</si>
  <si>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</si>
  <si>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</si>
  <si>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</si>
  <si>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</si>
  <si>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</si>
  <si>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</si>
  <si>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</si>
  <si>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</si>
  <si>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</si>
  <si>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</si>
  <si>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</si>
  <si>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</si>
  <si>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</si>
  <si>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</si>
  <si>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</si>
  <si>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</si>
  <si>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</si>
  <si>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</si>
  <si>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</si>
  <si>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</si>
  <si>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</si>
  <si>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</si>
  <si>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</si>
  <si>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</si>
  <si>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</si>
  <si>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</si>
  <si>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</si>
  <si>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</si>
  <si>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</si>
  <si>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</si>
  <si>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Active fixe necorporale                                                                  </t>
    </r>
    <r>
      <rPr>
        <sz val="11"/>
        <rFont val="Arial"/>
        <family val="2"/>
      </rPr>
      <t>(ct. 2030000+2050000+2060000+2080100+2080200+ 2330000-2800300-2800500</t>
    </r>
    <r>
      <rPr>
        <sz val="11"/>
        <color indexed="8"/>
        <rFont val="Arial"/>
        <family val="2"/>
      </rPr>
      <t>-</t>
    </r>
    <r>
      <rPr>
        <sz val="11"/>
        <rFont val="Arial"/>
        <family val="2"/>
      </rPr>
      <t>2800801-2800809-2900400-2900500-</t>
    </r>
    <r>
      <rPr>
        <sz val="11"/>
        <color indexed="8"/>
        <rFont val="Arial"/>
        <family val="2"/>
      </rPr>
      <t>290</t>
    </r>
    <r>
      <rPr>
        <sz val="11"/>
        <rFont val="Arial"/>
        <family val="2"/>
      </rPr>
      <t>0801-2900809-2930100*)</t>
    </r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</si>
  <si>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(ct. 5120601+5120602+5120700+5120901+5120902+5121000+5121100+ 5240100+5240300+5550101+ 5550102+5550103 -7700000)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</si>
  <si>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</si>
  <si>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</si>
  <si>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r>
      <t>Datorii comerciale,  avansuri şi alte decontări</t>
    </r>
    <r>
      <rPr>
        <sz val="11"/>
        <rFont val="Arial"/>
        <family val="2"/>
      </rPr>
      <t xml:space="preserve">                      (ct. 2690100+4010100+4030100+4040100+4050100+ 4080000+4190000+4620101+4620109+4730109+4810101+ 4810102+4810103+4810900+4830000+4840000+4890201+ 5090000+5120800),  din care:</t>
    </r>
  </si>
  <si>
    <t>AGENȚIA NAȚIONALĂ A FUNCȚIONARILOR PUBLICI</t>
  </si>
  <si>
    <t xml:space="preserve"> BILANŢ  </t>
  </si>
  <si>
    <t>la data de 31.12.2020</t>
  </si>
  <si>
    <t xml:space="preserve">MINISTERUL DEZVOLTĂRII, LUCRĂRILOR PUBLICE ȘI ADMINISTRAȚIEI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</si>
</sst>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3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indent="15"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top" wrapText="1"/>
    </xf>
    <xf numFmtId="0" fontId="9" fillId="0" borderId="19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3" fontId="55" fillId="0" borderId="0" xfId="0" applyNumberFormat="1" applyFont="1" applyFill="1" applyAlignment="1">
      <alignment/>
    </xf>
    <xf numFmtId="3" fontId="0" fillId="0" borderId="31" xfId="0" applyNumberFormat="1" applyFont="1" applyFill="1" applyBorder="1" applyAlignment="1">
      <alignment horizontal="right" vertical="center" wrapText="1"/>
    </xf>
    <xf numFmtId="3" fontId="0" fillId="0" borderId="32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D1:J88"/>
  <sheetViews>
    <sheetView tabSelected="1" zoomScalePageLayoutView="0" workbookViewId="0" topLeftCell="A1">
      <selection activeCell="D1" sqref="D1:H88"/>
    </sheetView>
  </sheetViews>
  <sheetFormatPr defaultColWidth="9.140625" defaultRowHeight="12.75"/>
  <cols>
    <col min="1" max="3" width="9.140625" style="5" customWidth="1"/>
    <col min="4" max="4" width="5.57421875" style="1" customWidth="1"/>
    <col min="5" max="5" width="61.421875" style="3" customWidth="1"/>
    <col min="6" max="6" width="6.421875" style="4" customWidth="1"/>
    <col min="7" max="7" width="15.8515625" style="5" customWidth="1"/>
    <col min="8" max="8" width="14.57421875" style="5" customWidth="1"/>
    <col min="9" max="9" width="9.140625" style="5" customWidth="1"/>
    <col min="10" max="10" width="13.421875" style="5" customWidth="1"/>
    <col min="11" max="11" width="10.57421875" style="5" customWidth="1"/>
    <col min="12" max="12" width="10.421875" style="5" customWidth="1"/>
    <col min="13" max="16384" width="9.140625" style="5" customWidth="1"/>
  </cols>
  <sheetData>
    <row r="1" spans="4:5" ht="15">
      <c r="D1" s="51" t="s">
        <v>191</v>
      </c>
      <c r="E1" s="52"/>
    </row>
    <row r="2" spans="4:5" ht="15">
      <c r="D2" s="51" t="s">
        <v>188</v>
      </c>
      <c r="E2" s="52"/>
    </row>
    <row r="4" spans="8:10" ht="15.75">
      <c r="H4" s="6" t="s">
        <v>0</v>
      </c>
      <c r="J4" s="7"/>
    </row>
    <row r="5" spans="4:8" ht="15.75">
      <c r="D5" s="67" t="s">
        <v>189</v>
      </c>
      <c r="E5" s="67"/>
      <c r="F5" s="67"/>
      <c r="G5" s="67"/>
      <c r="H5" s="67"/>
    </row>
    <row r="6" spans="4:8" ht="15.75" customHeight="1">
      <c r="D6" s="68" t="s">
        <v>190</v>
      </c>
      <c r="E6" s="68"/>
      <c r="F6" s="68"/>
      <c r="G6" s="68"/>
      <c r="H6" s="68"/>
    </row>
    <row r="7" spans="4:8" ht="15.75">
      <c r="D7" s="13"/>
      <c r="E7" s="14" t="s">
        <v>1</v>
      </c>
      <c r="F7" s="15"/>
      <c r="G7" s="16"/>
      <c r="H7" s="17" t="s">
        <v>2</v>
      </c>
    </row>
    <row r="8" spans="4:8" ht="48" customHeight="1" thickBot="1">
      <c r="D8" s="18" t="s">
        <v>3</v>
      </c>
      <c r="E8" s="19" t="s">
        <v>4</v>
      </c>
      <c r="F8" s="20" t="s">
        <v>5</v>
      </c>
      <c r="G8" s="21" t="s">
        <v>6</v>
      </c>
      <c r="H8" s="22" t="s">
        <v>7</v>
      </c>
    </row>
    <row r="9" spans="4:8" ht="17.25" customHeight="1" thickBot="1">
      <c r="D9" s="18" t="s">
        <v>8</v>
      </c>
      <c r="E9" s="23" t="s">
        <v>9</v>
      </c>
      <c r="F9" s="20" t="s">
        <v>10</v>
      </c>
      <c r="G9" s="53">
        <v>1</v>
      </c>
      <c r="H9" s="54">
        <v>2</v>
      </c>
    </row>
    <row r="10" spans="4:8" ht="26.25" customHeight="1">
      <c r="D10" s="24" t="s">
        <v>16</v>
      </c>
      <c r="E10" s="25" t="s">
        <v>11</v>
      </c>
      <c r="F10" s="26" t="s">
        <v>12</v>
      </c>
      <c r="G10" s="55" t="s">
        <v>13</v>
      </c>
      <c r="H10" s="56" t="s">
        <v>13</v>
      </c>
    </row>
    <row r="11" spans="4:8" ht="24" customHeight="1">
      <c r="D11" s="27" t="s">
        <v>18</v>
      </c>
      <c r="E11" s="28" t="s">
        <v>14</v>
      </c>
      <c r="F11" s="29" t="s">
        <v>15</v>
      </c>
      <c r="G11" s="57" t="s">
        <v>13</v>
      </c>
      <c r="H11" s="58" t="s">
        <v>13</v>
      </c>
    </row>
    <row r="12" spans="4:8" ht="62.25" customHeight="1">
      <c r="D12" s="27" t="s">
        <v>20</v>
      </c>
      <c r="E12" s="28" t="s">
        <v>183</v>
      </c>
      <c r="F12" s="29" t="s">
        <v>17</v>
      </c>
      <c r="G12" s="59">
        <v>29638</v>
      </c>
      <c r="H12" s="60">
        <f>6923453+4900742-11766407</f>
        <v>57788</v>
      </c>
    </row>
    <row r="13" spans="4:8" ht="76.5" customHeight="1">
      <c r="D13" s="27" t="s">
        <v>22</v>
      </c>
      <c r="E13" s="28" t="s">
        <v>152</v>
      </c>
      <c r="F13" s="29" t="s">
        <v>19</v>
      </c>
      <c r="G13" s="59">
        <v>470946</v>
      </c>
      <c r="H13" s="60">
        <f>8807043+1084150-9502050</f>
        <v>389143</v>
      </c>
    </row>
    <row r="14" spans="4:8" ht="90.75" customHeight="1">
      <c r="D14" s="27" t="s">
        <v>24</v>
      </c>
      <c r="E14" s="28" t="s">
        <v>153</v>
      </c>
      <c r="F14" s="29" t="s">
        <v>21</v>
      </c>
      <c r="G14" s="59"/>
      <c r="H14" s="60"/>
    </row>
    <row r="15" spans="4:8" ht="33" customHeight="1">
      <c r="D15" s="27" t="s">
        <v>27</v>
      </c>
      <c r="E15" s="28" t="s">
        <v>154</v>
      </c>
      <c r="F15" s="29" t="s">
        <v>23</v>
      </c>
      <c r="G15" s="59"/>
      <c r="H15" s="60"/>
    </row>
    <row r="16" spans="4:8" ht="75.75" customHeight="1">
      <c r="D16" s="27" t="s">
        <v>30</v>
      </c>
      <c r="E16" s="28" t="s">
        <v>155</v>
      </c>
      <c r="F16" s="29" t="s">
        <v>25</v>
      </c>
      <c r="G16" s="59"/>
      <c r="H16" s="60"/>
    </row>
    <row r="17" spans="4:8" ht="35.25" customHeight="1">
      <c r="D17" s="27" t="s">
        <v>51</v>
      </c>
      <c r="E17" s="30" t="s">
        <v>146</v>
      </c>
      <c r="F17" s="29" t="s">
        <v>26</v>
      </c>
      <c r="G17" s="59"/>
      <c r="H17" s="60"/>
    </row>
    <row r="18" spans="4:8" ht="61.5" customHeight="1">
      <c r="D18" s="27" t="s">
        <v>77</v>
      </c>
      <c r="E18" s="28" t="s">
        <v>156</v>
      </c>
      <c r="F18" s="29" t="s">
        <v>28</v>
      </c>
      <c r="G18" s="59">
        <v>416971</v>
      </c>
      <c r="H18" s="60">
        <f>108536</f>
        <v>108536</v>
      </c>
    </row>
    <row r="19" spans="4:8" ht="56.25" customHeight="1">
      <c r="D19" s="27" t="s">
        <v>78</v>
      </c>
      <c r="E19" s="30" t="s">
        <v>147</v>
      </c>
      <c r="F19" s="29" t="s">
        <v>29</v>
      </c>
      <c r="G19" s="59">
        <v>335581</v>
      </c>
      <c r="H19" s="60">
        <v>102592</v>
      </c>
    </row>
    <row r="20" spans="4:8" ht="32.25" customHeight="1">
      <c r="D20" s="27" t="s">
        <v>79</v>
      </c>
      <c r="E20" s="28" t="s">
        <v>31</v>
      </c>
      <c r="F20" s="29" t="s">
        <v>32</v>
      </c>
      <c r="G20" s="59">
        <f>G12+G13+G14+G15+G16+G18</f>
        <v>917555</v>
      </c>
      <c r="H20" s="59">
        <f>H12+H13+H14+H15+H16+H18</f>
        <v>555467</v>
      </c>
    </row>
    <row r="21" spans="4:8" ht="21" customHeight="1">
      <c r="D21" s="27" t="s">
        <v>80</v>
      </c>
      <c r="E21" s="28" t="s">
        <v>33</v>
      </c>
      <c r="F21" s="29" t="s">
        <v>34</v>
      </c>
      <c r="G21" s="61" t="s">
        <v>35</v>
      </c>
      <c r="H21" s="62" t="s">
        <v>35</v>
      </c>
    </row>
    <row r="22" spans="4:8" ht="167.25" customHeight="1">
      <c r="D22" s="27" t="s">
        <v>81</v>
      </c>
      <c r="E22" s="28" t="s">
        <v>157</v>
      </c>
      <c r="F22" s="29" t="s">
        <v>36</v>
      </c>
      <c r="G22" s="59">
        <v>2862113</v>
      </c>
      <c r="H22" s="60">
        <f>89592+1531975</f>
        <v>1621567</v>
      </c>
    </row>
    <row r="23" spans="4:8" ht="33" customHeight="1">
      <c r="D23" s="31" t="s">
        <v>82</v>
      </c>
      <c r="E23" s="28" t="s">
        <v>37</v>
      </c>
      <c r="F23" s="32">
        <v>20</v>
      </c>
      <c r="G23" s="61" t="s">
        <v>35</v>
      </c>
      <c r="H23" s="62" t="s">
        <v>35</v>
      </c>
    </row>
    <row r="24" spans="4:10" ht="105.75" customHeight="1">
      <c r="D24" s="31" t="s">
        <v>83</v>
      </c>
      <c r="E24" s="28" t="s">
        <v>158</v>
      </c>
      <c r="F24" s="32">
        <v>21</v>
      </c>
      <c r="G24" s="59">
        <v>129247</v>
      </c>
      <c r="H24" s="60">
        <f>75567+12614</f>
        <v>88181</v>
      </c>
      <c r="J24" s="8"/>
    </row>
    <row r="25" spans="4:8" ht="39.75" customHeight="1">
      <c r="D25" s="31" t="s">
        <v>84</v>
      </c>
      <c r="E25" s="28" t="s">
        <v>144</v>
      </c>
      <c r="F25" s="29" t="s">
        <v>142</v>
      </c>
      <c r="G25" s="59"/>
      <c r="H25" s="60"/>
    </row>
    <row r="26" spans="4:8" ht="49.5" customHeight="1">
      <c r="D26" s="31" t="s">
        <v>85</v>
      </c>
      <c r="E26" s="28" t="s">
        <v>159</v>
      </c>
      <c r="F26" s="32">
        <v>22</v>
      </c>
      <c r="G26" s="59"/>
      <c r="H26" s="60">
        <v>0</v>
      </c>
    </row>
    <row r="27" spans="4:8" ht="23.25" customHeight="1">
      <c r="D27" s="31" t="s">
        <v>86</v>
      </c>
      <c r="E27" s="30" t="s">
        <v>74</v>
      </c>
      <c r="F27" s="29" t="s">
        <v>38</v>
      </c>
      <c r="G27" s="59"/>
      <c r="H27" s="60"/>
    </row>
    <row r="28" spans="4:10" ht="109.5" customHeight="1">
      <c r="D28" s="31" t="s">
        <v>87</v>
      </c>
      <c r="E28" s="28" t="s">
        <v>160</v>
      </c>
      <c r="F28" s="32">
        <v>23</v>
      </c>
      <c r="G28" s="59">
        <v>85652</v>
      </c>
      <c r="H28" s="60">
        <f>44750</f>
        <v>44750</v>
      </c>
      <c r="J28" s="8"/>
    </row>
    <row r="29" spans="4:8" ht="45.75" customHeight="1">
      <c r="D29" s="31" t="s">
        <v>88</v>
      </c>
      <c r="E29" s="30" t="s">
        <v>151</v>
      </c>
      <c r="F29" s="32">
        <v>24</v>
      </c>
      <c r="G29" s="59"/>
      <c r="H29" s="60"/>
    </row>
    <row r="30" spans="4:8" ht="147" customHeight="1">
      <c r="D30" s="31" t="s">
        <v>89</v>
      </c>
      <c r="E30" s="28" t="s">
        <v>161</v>
      </c>
      <c r="F30" s="32">
        <v>25</v>
      </c>
      <c r="G30" s="59">
        <v>1137113</v>
      </c>
      <c r="H30" s="60">
        <v>117698</v>
      </c>
    </row>
    <row r="31" spans="4:8" ht="44.25" customHeight="1">
      <c r="D31" s="31" t="s">
        <v>90</v>
      </c>
      <c r="E31" s="30" t="s">
        <v>40</v>
      </c>
      <c r="F31" s="32">
        <v>26</v>
      </c>
      <c r="G31" s="59">
        <v>1137113</v>
      </c>
      <c r="H31" s="60">
        <v>117698</v>
      </c>
    </row>
    <row r="32" spans="4:8" ht="89.25" customHeight="1">
      <c r="D32" s="31" t="s">
        <v>91</v>
      </c>
      <c r="E32" s="28" t="s">
        <v>162</v>
      </c>
      <c r="F32" s="32">
        <v>27</v>
      </c>
      <c r="G32" s="59"/>
      <c r="H32" s="60"/>
    </row>
    <row r="33" spans="4:8" ht="20.25" customHeight="1">
      <c r="D33" s="31" t="s">
        <v>92</v>
      </c>
      <c r="E33" s="28" t="s">
        <v>41</v>
      </c>
      <c r="F33" s="32">
        <v>30</v>
      </c>
      <c r="G33" s="59">
        <f>G24+G28+G30+G32</f>
        <v>1352012</v>
      </c>
      <c r="H33" s="59">
        <f>H24+H28+H30+H32</f>
        <v>250629</v>
      </c>
    </row>
    <row r="34" spans="4:8" ht="21" customHeight="1">
      <c r="D34" s="31" t="s">
        <v>93</v>
      </c>
      <c r="E34" s="28" t="s">
        <v>163</v>
      </c>
      <c r="F34" s="32">
        <v>31</v>
      </c>
      <c r="G34" s="59"/>
      <c r="H34" s="60"/>
    </row>
    <row r="35" spans="4:8" ht="19.5" customHeight="1">
      <c r="D35" s="31" t="s">
        <v>94</v>
      </c>
      <c r="E35" s="28" t="s">
        <v>42</v>
      </c>
      <c r="F35" s="32">
        <v>32</v>
      </c>
      <c r="G35" s="61" t="s">
        <v>35</v>
      </c>
      <c r="H35" s="62" t="s">
        <v>35</v>
      </c>
    </row>
    <row r="36" spans="4:8" ht="189.75" customHeight="1">
      <c r="D36" s="31" t="s">
        <v>95</v>
      </c>
      <c r="E36" s="33" t="s">
        <v>186</v>
      </c>
      <c r="F36" s="32">
        <v>33</v>
      </c>
      <c r="G36" s="59">
        <v>0</v>
      </c>
      <c r="H36" s="60">
        <v>29487</v>
      </c>
    </row>
    <row r="37" spans="4:8" ht="42.75" customHeight="1">
      <c r="D37" s="31" t="s">
        <v>96</v>
      </c>
      <c r="E37" s="34" t="s">
        <v>43</v>
      </c>
      <c r="F37" s="29" t="s">
        <v>44</v>
      </c>
      <c r="G37" s="59">
        <v>31250</v>
      </c>
      <c r="H37" s="60">
        <v>25550</v>
      </c>
    </row>
    <row r="38" spans="4:8" ht="23.25" customHeight="1">
      <c r="D38" s="31" t="s">
        <v>97</v>
      </c>
      <c r="E38" s="28" t="s">
        <v>164</v>
      </c>
      <c r="F38" s="32">
        <v>34</v>
      </c>
      <c r="G38" s="61" t="s">
        <v>35</v>
      </c>
      <c r="H38" s="62" t="s">
        <v>35</v>
      </c>
    </row>
    <row r="39" spans="4:8" ht="138.75" customHeight="1">
      <c r="D39" s="31" t="s">
        <v>98</v>
      </c>
      <c r="E39" s="28" t="s">
        <v>165</v>
      </c>
      <c r="F39" s="32">
        <v>35</v>
      </c>
      <c r="G39" s="59">
        <v>15117</v>
      </c>
      <c r="H39" s="60">
        <v>7038</v>
      </c>
    </row>
    <row r="40" spans="4:8" ht="33" customHeight="1">
      <c r="D40" s="31" t="s">
        <v>99</v>
      </c>
      <c r="E40" s="30" t="s">
        <v>45</v>
      </c>
      <c r="F40" s="32" t="s">
        <v>46</v>
      </c>
      <c r="G40" s="59"/>
      <c r="H40" s="60">
        <v>1200</v>
      </c>
    </row>
    <row r="41" spans="4:8" ht="18.75" customHeight="1">
      <c r="D41" s="31" t="s">
        <v>100</v>
      </c>
      <c r="E41" s="28" t="s">
        <v>164</v>
      </c>
      <c r="F41" s="32">
        <v>36</v>
      </c>
      <c r="G41" s="57" t="s">
        <v>39</v>
      </c>
      <c r="H41" s="58" t="s">
        <v>47</v>
      </c>
    </row>
    <row r="42" spans="4:8" ht="23.25" customHeight="1">
      <c r="D42" s="31" t="s">
        <v>101</v>
      </c>
      <c r="E42" s="28" t="s">
        <v>48</v>
      </c>
      <c r="F42" s="32">
        <v>40</v>
      </c>
      <c r="G42" s="59">
        <f>G36+G37+G39+G40</f>
        <v>46367</v>
      </c>
      <c r="H42" s="60">
        <f>H36+H37+H39+H40</f>
        <v>63275</v>
      </c>
    </row>
    <row r="43" spans="4:8" ht="93.75" customHeight="1">
      <c r="D43" s="31" t="s">
        <v>102</v>
      </c>
      <c r="E43" s="28" t="s">
        <v>184</v>
      </c>
      <c r="F43" s="32">
        <v>41</v>
      </c>
      <c r="G43" s="59"/>
      <c r="H43" s="60"/>
    </row>
    <row r="44" spans="4:8" ht="30.75" customHeight="1">
      <c r="D44" s="31" t="s">
        <v>103</v>
      </c>
      <c r="E44" s="30" t="s">
        <v>73</v>
      </c>
      <c r="F44" s="32" t="s">
        <v>49</v>
      </c>
      <c r="G44" s="59"/>
      <c r="H44" s="60"/>
    </row>
    <row r="45" spans="4:8" ht="19.5" customHeight="1">
      <c r="D45" s="31" t="s">
        <v>104</v>
      </c>
      <c r="E45" s="28" t="s">
        <v>166</v>
      </c>
      <c r="F45" s="32">
        <v>42</v>
      </c>
      <c r="G45" s="59">
        <v>14875</v>
      </c>
      <c r="H45" s="60">
        <v>7857</v>
      </c>
    </row>
    <row r="46" spans="4:8" ht="32.25" customHeight="1">
      <c r="D46" s="31" t="s">
        <v>105</v>
      </c>
      <c r="E46" s="28" t="s">
        <v>50</v>
      </c>
      <c r="F46" s="32">
        <v>45</v>
      </c>
      <c r="G46" s="59">
        <f>G22+G33+G34+G42+G43+G44+G45</f>
        <v>4275367</v>
      </c>
      <c r="H46" s="59">
        <f>H22+H33+H34+H42+H43+H44+H45</f>
        <v>1943328</v>
      </c>
    </row>
    <row r="47" spans="4:8" ht="20.25" customHeight="1">
      <c r="D47" s="31" t="s">
        <v>106</v>
      </c>
      <c r="E47" s="28" t="s">
        <v>52</v>
      </c>
      <c r="F47" s="32">
        <v>46</v>
      </c>
      <c r="G47" s="59">
        <f>G20+G46</f>
        <v>5192922</v>
      </c>
      <c r="H47" s="60">
        <f>H20+H46</f>
        <v>2498795</v>
      </c>
    </row>
    <row r="48" spans="4:8" ht="17.25" customHeight="1">
      <c r="D48" s="31" t="s">
        <v>107</v>
      </c>
      <c r="E48" s="28" t="s">
        <v>53</v>
      </c>
      <c r="F48" s="32">
        <v>50</v>
      </c>
      <c r="G48" s="61" t="s">
        <v>35</v>
      </c>
      <c r="H48" s="62" t="s">
        <v>35</v>
      </c>
    </row>
    <row r="49" spans="4:8" ht="30.75" customHeight="1">
      <c r="D49" s="31" t="s">
        <v>108</v>
      </c>
      <c r="E49" s="28" t="s">
        <v>54</v>
      </c>
      <c r="F49" s="32">
        <v>51</v>
      </c>
      <c r="G49" s="61" t="s">
        <v>35</v>
      </c>
      <c r="H49" s="62" t="s">
        <v>35</v>
      </c>
    </row>
    <row r="50" spans="4:8" ht="63.75" customHeight="1">
      <c r="D50" s="31" t="s">
        <v>109</v>
      </c>
      <c r="E50" s="28" t="s">
        <v>167</v>
      </c>
      <c r="F50" s="32">
        <v>52</v>
      </c>
      <c r="G50" s="59">
        <v>248115</v>
      </c>
      <c r="H50" s="60">
        <f>7038</f>
        <v>7038</v>
      </c>
    </row>
    <row r="51" spans="4:8" ht="39" customHeight="1">
      <c r="D51" s="31" t="s">
        <v>110</v>
      </c>
      <c r="E51" s="30" t="s">
        <v>55</v>
      </c>
      <c r="F51" s="32">
        <v>53</v>
      </c>
      <c r="G51" s="59"/>
      <c r="H51" s="60"/>
    </row>
    <row r="52" spans="4:8" ht="64.5" customHeight="1">
      <c r="D52" s="31" t="s">
        <v>111</v>
      </c>
      <c r="E52" s="28" t="s">
        <v>168</v>
      </c>
      <c r="F52" s="32">
        <v>54</v>
      </c>
      <c r="G52" s="59"/>
      <c r="H52" s="60"/>
    </row>
    <row r="53" spans="4:8" ht="35.25" customHeight="1">
      <c r="D53" s="31" t="s">
        <v>112</v>
      </c>
      <c r="E53" s="28" t="s">
        <v>169</v>
      </c>
      <c r="F53" s="32">
        <v>55</v>
      </c>
      <c r="G53" s="59">
        <v>1804919</v>
      </c>
      <c r="H53" s="60">
        <v>3602683</v>
      </c>
    </row>
    <row r="54" spans="4:8" ht="18.75" customHeight="1">
      <c r="D54" s="31" t="s">
        <v>113</v>
      </c>
      <c r="E54" s="28" t="s">
        <v>56</v>
      </c>
      <c r="F54" s="32">
        <v>58</v>
      </c>
      <c r="G54" s="59">
        <f>G50+G52+G53</f>
        <v>2053034</v>
      </c>
      <c r="H54" s="60">
        <f>H50+H52+H53</f>
        <v>3609721</v>
      </c>
    </row>
    <row r="55" spans="4:8" ht="31.5" customHeight="1">
      <c r="D55" s="31" t="s">
        <v>114</v>
      </c>
      <c r="E55" s="28" t="s">
        <v>170</v>
      </c>
      <c r="F55" s="32">
        <v>59</v>
      </c>
      <c r="G55" s="61" t="s">
        <v>35</v>
      </c>
      <c r="H55" s="62" t="s">
        <v>35</v>
      </c>
    </row>
    <row r="56" spans="4:8" ht="79.5" customHeight="1">
      <c r="D56" s="31" t="s">
        <v>115</v>
      </c>
      <c r="E56" s="28" t="s">
        <v>187</v>
      </c>
      <c r="F56" s="32">
        <v>60</v>
      </c>
      <c r="G56" s="59">
        <v>23897652</v>
      </c>
      <c r="H56" s="60">
        <f>29487+21274604</f>
        <v>21304091</v>
      </c>
    </row>
    <row r="57" spans="4:8" ht="36.75" customHeight="1">
      <c r="D57" s="31" t="s">
        <v>116</v>
      </c>
      <c r="E57" s="28" t="s">
        <v>145</v>
      </c>
      <c r="F57" s="32" t="s">
        <v>76</v>
      </c>
      <c r="G57" s="59">
        <v>23896452</v>
      </c>
      <c r="H57" s="60">
        <v>21274604</v>
      </c>
    </row>
    <row r="58" spans="4:8" ht="45.75" customHeight="1">
      <c r="D58" s="31" t="s">
        <v>117</v>
      </c>
      <c r="E58" s="30" t="s">
        <v>57</v>
      </c>
      <c r="F58" s="32">
        <v>61</v>
      </c>
      <c r="G58" s="59">
        <v>1200</v>
      </c>
      <c r="H58" s="60">
        <v>29487</v>
      </c>
    </row>
    <row r="59" spans="4:8" ht="18.75" customHeight="1">
      <c r="D59" s="31" t="s">
        <v>118</v>
      </c>
      <c r="E59" s="30" t="s">
        <v>75</v>
      </c>
      <c r="F59" s="32" t="s">
        <v>58</v>
      </c>
      <c r="G59" s="59"/>
      <c r="H59" s="60"/>
    </row>
    <row r="60" spans="4:8" ht="103.5" customHeight="1">
      <c r="D60" s="31" t="s">
        <v>119</v>
      </c>
      <c r="E60" s="28" t="s">
        <v>171</v>
      </c>
      <c r="F60" s="32">
        <v>62</v>
      </c>
      <c r="G60" s="59">
        <v>572552</v>
      </c>
      <c r="H60" s="60">
        <f>336033+128809+28979+87918+4194</f>
        <v>585933</v>
      </c>
    </row>
    <row r="61" spans="4:8" ht="19.5" customHeight="1">
      <c r="D61" s="31" t="s">
        <v>120</v>
      </c>
      <c r="E61" s="30" t="s">
        <v>59</v>
      </c>
      <c r="F61" s="32">
        <v>63</v>
      </c>
      <c r="G61" s="61" t="s">
        <v>35</v>
      </c>
      <c r="H61" s="62" t="s">
        <v>35</v>
      </c>
    </row>
    <row r="62" spans="4:8" ht="51" customHeight="1">
      <c r="D62" s="31" t="s">
        <v>121</v>
      </c>
      <c r="E62" s="30" t="s">
        <v>148</v>
      </c>
      <c r="F62" s="32" t="s">
        <v>60</v>
      </c>
      <c r="G62" s="59">
        <v>483702</v>
      </c>
      <c r="H62" s="60">
        <v>493821</v>
      </c>
    </row>
    <row r="63" spans="4:8" ht="34.5" customHeight="1">
      <c r="D63" s="31" t="s">
        <v>122</v>
      </c>
      <c r="E63" s="30" t="s">
        <v>61</v>
      </c>
      <c r="F63" s="32">
        <v>64</v>
      </c>
      <c r="G63" s="59"/>
      <c r="H63" s="60"/>
    </row>
    <row r="64" spans="4:8" ht="160.5" customHeight="1">
      <c r="D64" s="31" t="s">
        <v>123</v>
      </c>
      <c r="E64" s="28" t="s">
        <v>185</v>
      </c>
      <c r="F64" s="32">
        <v>65</v>
      </c>
      <c r="G64" s="59">
        <v>1137113</v>
      </c>
      <c r="H64" s="60">
        <v>117698</v>
      </c>
    </row>
    <row r="65" spans="4:8" ht="33.75" customHeight="1">
      <c r="D65" s="31" t="s">
        <v>124</v>
      </c>
      <c r="E65" s="30" t="s">
        <v>143</v>
      </c>
      <c r="F65" s="32">
        <v>66</v>
      </c>
      <c r="G65" s="59"/>
      <c r="H65" s="60"/>
    </row>
    <row r="66" spans="4:8" ht="93.75" customHeight="1">
      <c r="D66" s="31" t="s">
        <v>125</v>
      </c>
      <c r="E66" s="28" t="s">
        <v>172</v>
      </c>
      <c r="F66" s="32">
        <v>70</v>
      </c>
      <c r="G66" s="59"/>
      <c r="H66" s="60"/>
    </row>
    <row r="67" spans="4:8" ht="102" customHeight="1">
      <c r="D67" s="31" t="s">
        <v>126</v>
      </c>
      <c r="E67" s="28" t="s">
        <v>173</v>
      </c>
      <c r="F67" s="32">
        <v>71</v>
      </c>
      <c r="G67" s="59"/>
      <c r="H67" s="60"/>
    </row>
    <row r="68" spans="4:8" ht="35.25" customHeight="1">
      <c r="D68" s="31" t="s">
        <v>127</v>
      </c>
      <c r="E68" s="28" t="s">
        <v>174</v>
      </c>
      <c r="F68" s="32">
        <v>72</v>
      </c>
      <c r="G68" s="59">
        <v>745835</v>
      </c>
      <c r="H68" s="60">
        <v>780241</v>
      </c>
    </row>
    <row r="69" spans="4:8" ht="60.75" customHeight="1">
      <c r="D69" s="31" t="s">
        <v>128</v>
      </c>
      <c r="E69" s="28" t="s">
        <v>175</v>
      </c>
      <c r="F69" s="32">
        <v>73</v>
      </c>
      <c r="G69" s="59"/>
      <c r="H69" s="60">
        <v>0</v>
      </c>
    </row>
    <row r="70" spans="4:8" s="9" customFormat="1" ht="21" customHeight="1">
      <c r="D70" s="31" t="s">
        <v>129</v>
      </c>
      <c r="E70" s="28" t="s">
        <v>62</v>
      </c>
      <c r="F70" s="32" t="s">
        <v>63</v>
      </c>
      <c r="G70" s="61" t="s">
        <v>35</v>
      </c>
      <c r="H70" s="62" t="s">
        <v>35</v>
      </c>
    </row>
    <row r="71" spans="4:8" ht="21.75" customHeight="1">
      <c r="D71" s="31" t="s">
        <v>130</v>
      </c>
      <c r="E71" s="28" t="s">
        <v>176</v>
      </c>
      <c r="F71" s="32">
        <v>74</v>
      </c>
      <c r="G71" s="59"/>
      <c r="H71" s="60"/>
    </row>
    <row r="72" spans="4:8" ht="31.5" customHeight="1">
      <c r="D72" s="31" t="s">
        <v>131</v>
      </c>
      <c r="E72" s="35" t="s">
        <v>177</v>
      </c>
      <c r="F72" s="32">
        <v>75</v>
      </c>
      <c r="G72" s="59"/>
      <c r="H72" s="60"/>
    </row>
    <row r="73" spans="4:8" ht="33" customHeight="1">
      <c r="D73" s="31" t="s">
        <v>132</v>
      </c>
      <c r="E73" s="28" t="s">
        <v>64</v>
      </c>
      <c r="F73" s="32">
        <v>78</v>
      </c>
      <c r="G73" s="59">
        <f>G56+G60+G64+G66+G67+G68+G69+G71+G72</f>
        <v>26353152</v>
      </c>
      <c r="H73" s="60">
        <f>H56+H60+H64+H66+H67+H68+H69+H71+H72</f>
        <v>22787963</v>
      </c>
    </row>
    <row r="74" spans="4:8" ht="16.5" customHeight="1">
      <c r="D74" s="31" t="s">
        <v>133</v>
      </c>
      <c r="E74" s="28" t="s">
        <v>65</v>
      </c>
      <c r="F74" s="32">
        <v>79</v>
      </c>
      <c r="G74" s="59">
        <f>G54+G73</f>
        <v>28406186</v>
      </c>
      <c r="H74" s="60">
        <f>H54+H73</f>
        <v>26397684</v>
      </c>
    </row>
    <row r="75" spans="4:8" ht="51" customHeight="1">
      <c r="D75" s="31" t="s">
        <v>134</v>
      </c>
      <c r="E75" s="28" t="s">
        <v>66</v>
      </c>
      <c r="F75" s="32">
        <v>80</v>
      </c>
      <c r="G75" s="59">
        <f>G47-G74</f>
        <v>-23213264</v>
      </c>
      <c r="H75" s="60">
        <f>H47-H74</f>
        <v>-23898889</v>
      </c>
    </row>
    <row r="76" spans="4:8" ht="22.5" customHeight="1">
      <c r="D76" s="31" t="s">
        <v>135</v>
      </c>
      <c r="E76" s="28" t="s">
        <v>67</v>
      </c>
      <c r="F76" s="32">
        <v>83</v>
      </c>
      <c r="G76" s="61" t="s">
        <v>35</v>
      </c>
      <c r="H76" s="62" t="s">
        <v>35</v>
      </c>
    </row>
    <row r="77" spans="4:8" ht="61.5" customHeight="1">
      <c r="D77" s="31" t="s">
        <v>136</v>
      </c>
      <c r="E77" s="28" t="s">
        <v>178</v>
      </c>
      <c r="F77" s="32">
        <v>84</v>
      </c>
      <c r="G77" s="59">
        <v>319092</v>
      </c>
      <c r="H77" s="60">
        <v>216615</v>
      </c>
    </row>
    <row r="78" spans="4:8" ht="32.25" customHeight="1">
      <c r="D78" s="31" t="s">
        <v>137</v>
      </c>
      <c r="E78" s="28" t="s">
        <v>179</v>
      </c>
      <c r="F78" s="32">
        <v>85</v>
      </c>
      <c r="G78" s="59">
        <v>261488</v>
      </c>
      <c r="H78" s="60">
        <v>425057</v>
      </c>
    </row>
    <row r="79" spans="4:8" ht="30" customHeight="1">
      <c r="D79" s="31" t="s">
        <v>138</v>
      </c>
      <c r="E79" s="28" t="s">
        <v>180</v>
      </c>
      <c r="F79" s="32">
        <v>86</v>
      </c>
      <c r="G79" s="59"/>
      <c r="H79" s="60"/>
    </row>
    <row r="80" spans="4:8" ht="33.75" customHeight="1">
      <c r="D80" s="31" t="s">
        <v>139</v>
      </c>
      <c r="E80" s="28" t="s">
        <v>181</v>
      </c>
      <c r="F80" s="32">
        <v>87</v>
      </c>
      <c r="G80" s="59"/>
      <c r="H80" s="60"/>
    </row>
    <row r="81" spans="4:8" ht="33" customHeight="1" thickBot="1">
      <c r="D81" s="36" t="s">
        <v>140</v>
      </c>
      <c r="E81" s="37" t="s">
        <v>182</v>
      </c>
      <c r="F81" s="38">
        <v>88</v>
      </c>
      <c r="G81" s="59">
        <v>23793844</v>
      </c>
      <c r="H81" s="60">
        <v>24540561</v>
      </c>
    </row>
    <row r="82" spans="4:10" ht="32.25" customHeight="1" thickBot="1">
      <c r="D82" s="39" t="s">
        <v>141</v>
      </c>
      <c r="E82" s="40" t="s">
        <v>68</v>
      </c>
      <c r="F82" s="41">
        <v>90</v>
      </c>
      <c r="G82" s="64">
        <f>G77+G78-G79+G80-G81</f>
        <v>-23213264</v>
      </c>
      <c r="H82" s="65">
        <f>H77+H78-H79+H80-H81</f>
        <v>-23898889</v>
      </c>
      <c r="J82" s="63">
        <f>H75-H82</f>
        <v>0</v>
      </c>
    </row>
    <row r="83" spans="4:8" ht="11.25" customHeight="1">
      <c r="D83" s="42"/>
      <c r="E83" s="43" t="s">
        <v>150</v>
      </c>
      <c r="F83" s="44"/>
      <c r="G83" s="45"/>
      <c r="H83" s="45"/>
    </row>
    <row r="84" spans="4:8" ht="17.25" customHeight="1">
      <c r="D84" s="42"/>
      <c r="E84" s="46" t="s">
        <v>69</v>
      </c>
      <c r="F84" s="47"/>
      <c r="G84" s="45"/>
      <c r="H84" s="45"/>
    </row>
    <row r="85" spans="4:8" ht="16.5" customHeight="1">
      <c r="D85" s="48"/>
      <c r="E85" s="49" t="s">
        <v>149</v>
      </c>
      <c r="F85" s="50"/>
      <c r="G85" s="16"/>
      <c r="H85" s="16"/>
    </row>
    <row r="86" spans="4:8" ht="17.25" customHeight="1">
      <c r="D86" s="10"/>
      <c r="E86" s="11"/>
      <c r="F86" s="12"/>
      <c r="G86" s="2"/>
      <c r="H86" s="2"/>
    </row>
    <row r="87" spans="4:8" ht="19.5" customHeight="1">
      <c r="D87" s="10"/>
      <c r="E87" s="4" t="s">
        <v>70</v>
      </c>
      <c r="F87" s="66" t="s">
        <v>71</v>
      </c>
      <c r="G87" s="66"/>
      <c r="H87" s="66"/>
    </row>
    <row r="88" spans="4:8" ht="12.75" customHeight="1">
      <c r="D88" s="10"/>
      <c r="E88" s="4"/>
      <c r="G88" s="66" t="s">
        <v>72</v>
      </c>
      <c r="H88" s="66"/>
    </row>
    <row r="89" ht="15" hidden="1"/>
    <row r="90" ht="15" hidden="1"/>
  </sheetData>
  <sheetProtection selectLockedCells="1" selectUnlockedCells="1"/>
  <mergeCells count="4">
    <mergeCell ref="F87:H87"/>
    <mergeCell ref="G88:H88"/>
    <mergeCell ref="D5:H5"/>
    <mergeCell ref="D6:H6"/>
  </mergeCells>
  <printOptions/>
  <pageMargins left="0.5" right="0.5" top="0.25" bottom="0.25" header="0.25" footer="0.2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Daniela Serban</cp:lastModifiedBy>
  <cp:lastPrinted>2021-01-25T08:11:06Z</cp:lastPrinted>
  <dcterms:created xsi:type="dcterms:W3CDTF">2015-03-04T14:52:19Z</dcterms:created>
  <dcterms:modified xsi:type="dcterms:W3CDTF">2021-01-25T08:11:33Z</dcterms:modified>
  <cp:category/>
  <cp:version/>
  <cp:contentType/>
  <cp:contentStatus/>
</cp:coreProperties>
</file>